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<sst xmlns="http://schemas.openxmlformats.org/spreadsheetml/2006/main" count="53" uniqueCount="40">
  <si>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r>
      <t xml:space="preserve">S </t>
    </r>
    <r>
      <rPr>
        <sz val="10"/>
        <rFont val="Arial CE"/>
        <family val="2"/>
      </rPr>
      <t>žárovek (ks)</t>
    </r>
  </si>
  <si>
    <r>
      <t xml:space="preserve">S </t>
    </r>
    <r>
      <rPr>
        <sz val="10"/>
        <rFont val="Arial CE"/>
        <family val="2"/>
      </rPr>
      <t>odběru (W)</t>
    </r>
  </si>
  <si>
    <t>rodina</t>
  </si>
  <si>
    <t>osob</t>
  </si>
  <si>
    <t>cena el.energie /kWh (Kč)</t>
  </si>
  <si>
    <t>Ceny žárovek :</t>
  </si>
  <si>
    <t>Určení doby svícení :</t>
  </si>
  <si>
    <t>úsporná žárovka</t>
  </si>
  <si>
    <t>klasická žárovka</t>
  </si>
  <si>
    <t>počet (ks)</t>
  </si>
  <si>
    <t>cena (Kč)</t>
  </si>
  <si>
    <t>celková cena (Kč)</t>
  </si>
  <si>
    <t>peníze za provoz</t>
  </si>
  <si>
    <t>peníze za pořízení</t>
  </si>
  <si>
    <t>I.rok</t>
  </si>
  <si>
    <t>II.rok</t>
  </si>
  <si>
    <t>pořízení (Kč)</t>
  </si>
  <si>
    <t>provoz (Kč)</t>
  </si>
  <si>
    <t>náklady (Kč)</t>
  </si>
  <si>
    <t>Používání klasických žárovek</t>
  </si>
  <si>
    <t>Používání úsporných žárovek</t>
  </si>
  <si>
    <t xml:space="preserve">Úspora úsporných žárovek </t>
  </si>
  <si>
    <r>
      <t xml:space="preserve">I.rok </t>
    </r>
    <r>
      <rPr>
        <b/>
        <sz val="10"/>
        <rFont val="Arial CE"/>
        <family val="2"/>
      </rPr>
      <t>(používání)</t>
    </r>
  </si>
  <si>
    <t>1 vchod</t>
  </si>
  <si>
    <t>3 vchody</t>
  </si>
  <si>
    <r>
      <t>II.rok</t>
    </r>
    <r>
      <rPr>
        <b/>
        <sz val="16"/>
        <rFont val="Arial CE"/>
        <family val="2"/>
      </rPr>
      <t xml:space="preserve"> </t>
    </r>
    <r>
      <rPr>
        <b/>
        <sz val="10"/>
        <rFont val="Arial CE"/>
        <family val="2"/>
      </rPr>
      <t>(používání)</t>
    </r>
  </si>
  <si>
    <t>Kalkulace úspor náhradou usporných žázovek ve všech patrech a mezipatrech</t>
  </si>
  <si>
    <t>v jednom ze vchodů Filipovská 1674-1676</t>
  </si>
  <si>
    <r>
      <t xml:space="preserve">S </t>
    </r>
    <r>
      <rPr>
        <sz val="10"/>
        <rFont val="Arial CE"/>
        <family val="2"/>
      </rPr>
      <t>odběru /</t>
    </r>
    <r>
      <rPr>
        <b/>
        <sz val="10"/>
        <rFont val="Arial CE"/>
        <family val="2"/>
      </rPr>
      <t>DEN</t>
    </r>
    <r>
      <rPr>
        <sz val="10"/>
        <rFont val="Arial CE"/>
        <family val="2"/>
      </rPr>
      <t xml:space="preserve"> (kW/h)</t>
    </r>
  </si>
  <si>
    <r>
      <t xml:space="preserve">S </t>
    </r>
    <r>
      <rPr>
        <sz val="10"/>
        <rFont val="Arial CE"/>
        <family val="2"/>
      </rPr>
      <t>odběru /</t>
    </r>
    <r>
      <rPr>
        <b/>
        <sz val="10"/>
        <rFont val="Arial CE"/>
        <family val="2"/>
      </rPr>
      <t>ROK</t>
    </r>
    <r>
      <rPr>
        <sz val="10"/>
        <rFont val="Arial CE"/>
        <family val="2"/>
      </rPr>
      <t xml:space="preserve"> (kW/h)</t>
    </r>
  </si>
  <si>
    <r>
      <t>cena svícení /</t>
    </r>
    <r>
      <rPr>
        <b/>
        <sz val="10"/>
        <rFont val="Arial CE"/>
        <family val="2"/>
      </rPr>
      <t>DEN</t>
    </r>
    <r>
      <rPr>
        <sz val="10"/>
        <rFont val="Arial CE"/>
        <family val="0"/>
      </rPr>
      <t xml:space="preserve"> (Kč)</t>
    </r>
  </si>
  <si>
    <r>
      <t>cena svícení /</t>
    </r>
    <r>
      <rPr>
        <b/>
        <sz val="10"/>
        <rFont val="Arial CE"/>
        <family val="2"/>
      </rPr>
      <t>ROK</t>
    </r>
    <r>
      <rPr>
        <sz val="10"/>
        <rFont val="Arial CE"/>
        <family val="0"/>
      </rPr>
      <t xml:space="preserve"> (Kč)</t>
    </r>
  </si>
  <si>
    <r>
      <t xml:space="preserve">S </t>
    </r>
    <r>
      <rPr>
        <sz val="10"/>
        <rFont val="Arial CE"/>
        <family val="2"/>
      </rPr>
      <t>on/off /</t>
    </r>
    <r>
      <rPr>
        <b/>
        <sz val="10"/>
        <rFont val="Arial CE"/>
        <family val="2"/>
      </rPr>
      <t>DEN</t>
    </r>
    <r>
      <rPr>
        <sz val="10"/>
        <rFont val="Arial CE"/>
        <family val="2"/>
      </rPr>
      <t xml:space="preserve"> </t>
    </r>
  </si>
  <si>
    <r>
      <t xml:space="preserve">S </t>
    </r>
    <r>
      <rPr>
        <sz val="10"/>
        <rFont val="Arial CE"/>
        <family val="2"/>
      </rPr>
      <t>on/off /</t>
    </r>
    <r>
      <rPr>
        <b/>
        <sz val="10"/>
        <rFont val="Arial CE"/>
        <family val="2"/>
      </rPr>
      <t>ROK</t>
    </r>
  </si>
  <si>
    <r>
      <t xml:space="preserve">životnost on/off </t>
    </r>
    <r>
      <rPr>
        <b/>
        <sz val="8"/>
        <rFont val="Arial CE"/>
        <family val="2"/>
      </rPr>
      <t>OSRAM DULUX SUERSTAR</t>
    </r>
  </si>
  <si>
    <t>doba svícení (min.)</t>
  </si>
  <si>
    <r>
      <t>doba svícení /</t>
    </r>
    <r>
      <rPr>
        <b/>
        <sz val="10"/>
        <rFont val="Arial CE"/>
        <family val="2"/>
      </rPr>
      <t>DEN</t>
    </r>
    <r>
      <rPr>
        <sz val="10"/>
        <rFont val="Arial CE"/>
        <family val="0"/>
      </rPr>
      <t xml:space="preserve"> (hod.)</t>
    </r>
  </si>
  <si>
    <r>
      <t>doba svícení /</t>
    </r>
    <r>
      <rPr>
        <b/>
        <sz val="10"/>
        <rFont val="Arial CE"/>
        <family val="2"/>
      </rPr>
      <t>DEN</t>
    </r>
    <r>
      <rPr>
        <sz val="10"/>
        <rFont val="Arial CE"/>
        <family val="0"/>
      </rPr>
      <t xml:space="preserve"> (min.)</t>
    </r>
  </si>
  <si>
    <r>
      <t>P</t>
    </r>
    <r>
      <rPr>
        <sz val="10"/>
        <rFont val="Arial CE"/>
        <family val="0"/>
      </rPr>
      <t xml:space="preserve"> žárovek (W)</t>
    </r>
  </si>
  <si>
    <r>
      <t>on/off /</t>
    </r>
    <r>
      <rPr>
        <b/>
        <sz val="10"/>
        <rFont val="Arial CE"/>
        <family val="2"/>
      </rPr>
      <t>DEN osoba</t>
    </r>
    <r>
      <rPr>
        <sz val="10"/>
        <rFont val="Arial CE"/>
        <family val="0"/>
      </rPr>
      <t xml:space="preserve"> (příchod, odchod)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</si>
</sst>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10"/>
      <name val="Symbol"/>
      <family val="1"/>
    </font>
    <font>
      <b/>
      <sz val="10"/>
      <name val="Arial CE"/>
      <family val="2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11.5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3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" fontId="12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" fontId="13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J7" sqref="J7"/>
    </sheetView>
  </sheetViews>
  <sheetFormatPr defaultColWidth="9.00390625" defaultRowHeight="12.75"/>
  <cols>
    <col min="11" max="11" width="12.375" style="0" bestFit="1" customWidth="1"/>
  </cols>
  <sheetData>
    <row r="1" spans="1:7" ht="15">
      <c r="A1" s="58" t="s">
        <v>26</v>
      </c>
      <c r="B1" s="58"/>
      <c r="C1" s="58"/>
      <c r="D1" s="58"/>
      <c r="E1" s="58"/>
      <c r="F1" s="58"/>
      <c r="G1" s="58"/>
    </row>
    <row r="2" spans="1:4" ht="15">
      <c r="A2" s="58" t="s">
        <v>27</v>
      </c>
      <c r="B2" s="58"/>
      <c r="C2" s="58"/>
      <c r="D2" s="58"/>
    </row>
    <row r="4" spans="7:21" ht="13.5" thickBot="1">
      <c r="G4" s="16" t="s">
        <v>12</v>
      </c>
      <c r="H4" s="1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6" ht="51">
      <c r="A5" s="78" t="s">
        <v>38</v>
      </c>
      <c r="B5" s="20" t="s">
        <v>0</v>
      </c>
      <c r="C5" s="20" t="s">
        <v>1</v>
      </c>
      <c r="D5" s="20" t="s">
        <v>28</v>
      </c>
      <c r="E5" s="20" t="s">
        <v>29</v>
      </c>
      <c r="F5" s="19" t="s">
        <v>4</v>
      </c>
      <c r="G5" s="19" t="s">
        <v>30</v>
      </c>
      <c r="H5" s="21" t="s">
        <v>31</v>
      </c>
      <c r="J5" s="2"/>
      <c r="K5" s="2"/>
      <c r="L5" s="2"/>
      <c r="M5" s="2"/>
      <c r="N5" s="2"/>
      <c r="O5" s="2"/>
      <c r="P5" s="2"/>
    </row>
    <row r="6" spans="1:16" ht="12.75">
      <c r="A6" s="30">
        <v>11</v>
      </c>
      <c r="B6" s="17">
        <v>20</v>
      </c>
      <c r="C6" s="17">
        <f>A6*B6</f>
        <v>220</v>
      </c>
      <c r="D6" s="17">
        <f>(C6*I13)/1000</f>
        <v>0.495</v>
      </c>
      <c r="E6" s="18">
        <f>D6*365</f>
        <v>180.675</v>
      </c>
      <c r="F6" s="17">
        <v>5.085</v>
      </c>
      <c r="G6" s="70">
        <f>D6*F6</f>
        <v>2.517075</v>
      </c>
      <c r="H6" s="71">
        <f>E6*F6</f>
        <v>918.732375</v>
      </c>
      <c r="J6" s="2"/>
      <c r="K6" s="2"/>
      <c r="L6" s="2"/>
      <c r="M6" s="2"/>
      <c r="N6" s="2"/>
      <c r="O6" s="2"/>
      <c r="P6" s="2"/>
    </row>
    <row r="7" spans="1:16" ht="13.5" thickBot="1">
      <c r="A7" s="31">
        <v>60</v>
      </c>
      <c r="B7" s="32">
        <v>20</v>
      </c>
      <c r="C7" s="32">
        <f>A7*B7</f>
        <v>1200</v>
      </c>
      <c r="D7" s="32">
        <f>(C7*I13)/1000</f>
        <v>2.7</v>
      </c>
      <c r="E7" s="33">
        <f>D7*365</f>
        <v>985.5000000000001</v>
      </c>
      <c r="F7" s="32">
        <v>5.085</v>
      </c>
      <c r="G7" s="72">
        <f>D7*F7</f>
        <v>13.729500000000002</v>
      </c>
      <c r="H7" s="73">
        <f>E7*F7</f>
        <v>5011.267500000001</v>
      </c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</row>
    <row r="9" spans="1:16" ht="20.25">
      <c r="A9" s="12" t="s">
        <v>6</v>
      </c>
      <c r="B9" s="6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13.5" thickBot="1">
      <c r="A10" s="2"/>
      <c r="B10" s="2"/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1:16" ht="64.5" thickBot="1">
      <c r="A11" s="22" t="s">
        <v>2</v>
      </c>
      <c r="B11" s="23" t="s">
        <v>3</v>
      </c>
      <c r="C11" s="24" t="s">
        <v>39</v>
      </c>
      <c r="D11" s="25" t="s">
        <v>32</v>
      </c>
      <c r="E11" s="25" t="s">
        <v>33</v>
      </c>
      <c r="F11" s="74" t="s">
        <v>34</v>
      </c>
      <c r="G11" s="24" t="s">
        <v>35</v>
      </c>
      <c r="H11" s="24" t="s">
        <v>37</v>
      </c>
      <c r="I11" s="26" t="s">
        <v>36</v>
      </c>
      <c r="J11" s="2"/>
      <c r="K11" s="2"/>
      <c r="L11" s="2"/>
      <c r="M11" s="2"/>
      <c r="N11" s="2"/>
      <c r="O11" s="2"/>
      <c r="P11" s="2"/>
    </row>
    <row r="12" spans="1:16" ht="13.5" thickBot="1">
      <c r="A12" s="27">
        <v>1</v>
      </c>
      <c r="B12" s="28">
        <v>3</v>
      </c>
      <c r="C12" s="28"/>
      <c r="D12" s="28"/>
      <c r="E12" s="75"/>
      <c r="F12" s="75"/>
      <c r="G12" s="28"/>
      <c r="H12" s="28"/>
      <c r="I12" s="29"/>
      <c r="J12" s="2"/>
      <c r="K12" s="2"/>
      <c r="L12" s="2"/>
      <c r="M12" s="2"/>
      <c r="N12" s="2"/>
      <c r="O12" s="2"/>
      <c r="P12" s="2"/>
    </row>
    <row r="13" spans="1:16" ht="13.5" thickBot="1">
      <c r="A13" s="27">
        <v>15</v>
      </c>
      <c r="B13" s="28">
        <v>45</v>
      </c>
      <c r="C13" s="28">
        <v>2</v>
      </c>
      <c r="D13" s="28">
        <f>B13*C13</f>
        <v>90</v>
      </c>
      <c r="E13" s="28">
        <f>D13*365</f>
        <v>32850</v>
      </c>
      <c r="F13" s="28">
        <v>500000</v>
      </c>
      <c r="G13" s="28">
        <v>1.5</v>
      </c>
      <c r="H13" s="28">
        <f>D13*G13</f>
        <v>135</v>
      </c>
      <c r="I13" s="29">
        <f>H13/60</f>
        <v>2.25</v>
      </c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</row>
    <row r="15" spans="1:16" ht="21" thickBot="1">
      <c r="A15" s="12" t="s">
        <v>5</v>
      </c>
      <c r="B15" s="2"/>
      <c r="C15" s="2"/>
      <c r="D15" s="2"/>
      <c r="E15" s="7" t="s">
        <v>13</v>
      </c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5.5">
      <c r="A16" s="43"/>
      <c r="B16" s="44"/>
      <c r="C16" s="44" t="s">
        <v>10</v>
      </c>
      <c r="D16" s="44" t="s">
        <v>9</v>
      </c>
      <c r="E16" s="45" t="s">
        <v>11</v>
      </c>
      <c r="F16" s="2"/>
      <c r="G16" s="2"/>
      <c r="H16" s="2"/>
      <c r="J16" s="2"/>
      <c r="K16" s="2"/>
      <c r="L16" s="2"/>
      <c r="M16" s="2"/>
      <c r="N16" s="2"/>
      <c r="O16" s="2"/>
      <c r="P16" s="2"/>
    </row>
    <row r="17" spans="1:16" ht="12.75">
      <c r="A17" s="46" t="s">
        <v>7</v>
      </c>
      <c r="B17" s="17"/>
      <c r="C17" s="59">
        <v>209</v>
      </c>
      <c r="D17" s="17">
        <v>20</v>
      </c>
      <c r="E17" s="61">
        <f>C17*D17</f>
        <v>4180</v>
      </c>
      <c r="F17" s="2"/>
      <c r="G17" s="2"/>
      <c r="H17" s="2"/>
      <c r="J17" s="2"/>
      <c r="K17" s="2"/>
      <c r="L17" s="2"/>
      <c r="M17" s="2"/>
      <c r="N17" s="2"/>
      <c r="O17" s="2"/>
      <c r="P17" s="2"/>
    </row>
    <row r="18" spans="1:16" ht="13.5" thickBot="1">
      <c r="A18" s="47" t="s">
        <v>8</v>
      </c>
      <c r="B18" s="32"/>
      <c r="C18" s="60">
        <v>10</v>
      </c>
      <c r="D18" s="32">
        <v>20</v>
      </c>
      <c r="E18" s="62">
        <f>C18*D18</f>
        <v>200</v>
      </c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13.5" thickBot="1">
      <c r="A19" s="2"/>
      <c r="B19" s="2"/>
      <c r="C19" s="2"/>
      <c r="D19" s="2"/>
      <c r="E19" s="2"/>
      <c r="F19" s="2"/>
      <c r="G19" s="2"/>
      <c r="H19" s="2"/>
      <c r="J19" s="2"/>
      <c r="K19" s="2"/>
      <c r="L19" s="2"/>
      <c r="M19" s="8"/>
      <c r="N19" s="2"/>
      <c r="O19" s="2"/>
      <c r="P19" s="2"/>
    </row>
    <row r="20" spans="1:16" ht="21" thickBot="1">
      <c r="A20" s="12" t="s">
        <v>19</v>
      </c>
      <c r="B20" s="13"/>
      <c r="C20" s="13"/>
      <c r="D20" s="13"/>
      <c r="E20" s="14"/>
      <c r="F20" s="2"/>
      <c r="G20" s="2"/>
      <c r="H20" s="2"/>
      <c r="I20" s="53" t="s">
        <v>24</v>
      </c>
      <c r="J20" s="2"/>
      <c r="K20" s="2"/>
      <c r="L20" s="2"/>
      <c r="M20" s="2"/>
      <c r="N20" s="2"/>
      <c r="O20" s="2"/>
      <c r="P20" s="2"/>
    </row>
    <row r="21" spans="1:16" ht="26.25" thickBot="1">
      <c r="A21" s="2"/>
      <c r="B21" s="2"/>
      <c r="C21" s="79" t="s">
        <v>23</v>
      </c>
      <c r="D21" s="38" t="s">
        <v>16</v>
      </c>
      <c r="E21" s="39" t="s">
        <v>17</v>
      </c>
      <c r="F21" s="40" t="s">
        <v>18</v>
      </c>
      <c r="G21" s="2"/>
      <c r="I21" s="69" t="s">
        <v>17</v>
      </c>
      <c r="J21" s="2"/>
      <c r="K21" s="2"/>
      <c r="L21" s="2"/>
      <c r="M21" s="2"/>
      <c r="N21" s="2"/>
      <c r="O21" s="2"/>
      <c r="P21" s="2"/>
    </row>
    <row r="22" spans="3:16" ht="16.5" thickBot="1">
      <c r="C22" s="76" t="s">
        <v>14</v>
      </c>
      <c r="D22" s="34">
        <v>0</v>
      </c>
      <c r="E22" s="35">
        <f>H7</f>
        <v>5011.267500000001</v>
      </c>
      <c r="F22" s="63">
        <f>D22+E22</f>
        <v>5011.267500000001</v>
      </c>
      <c r="G22" s="4"/>
      <c r="I22" s="68">
        <f>3*E22</f>
        <v>15033.802500000002</v>
      </c>
      <c r="J22" s="2"/>
      <c r="K22" s="2"/>
      <c r="L22" s="2"/>
      <c r="M22" s="2"/>
      <c r="N22" s="2"/>
      <c r="O22" s="2"/>
      <c r="P22" s="2"/>
    </row>
    <row r="23" spans="3:16" ht="13.5" thickBot="1">
      <c r="C23" s="77" t="s">
        <v>15</v>
      </c>
      <c r="D23" s="41">
        <v>0</v>
      </c>
      <c r="E23" s="42">
        <f>H7</f>
        <v>5011.267500000001</v>
      </c>
      <c r="F23" s="64">
        <f>D23+E23</f>
        <v>5011.267500000001</v>
      </c>
      <c r="G23" s="4"/>
      <c r="L23" s="2"/>
      <c r="M23" s="2"/>
      <c r="N23" s="2"/>
      <c r="O23" s="2"/>
      <c r="P23" s="2"/>
    </row>
    <row r="24" spans="3:16" ht="12.75">
      <c r="C24" s="2"/>
      <c r="D24" s="2"/>
      <c r="E24" s="2"/>
      <c r="F24" s="65"/>
      <c r="G24" s="4"/>
      <c r="L24" s="2"/>
      <c r="M24" s="15"/>
      <c r="N24" s="2"/>
      <c r="O24" s="2"/>
      <c r="P24" s="2"/>
    </row>
    <row r="25" spans="7:16" ht="13.5" thickBot="1">
      <c r="G25" s="2"/>
      <c r="L25" s="2"/>
      <c r="M25" s="2"/>
      <c r="N25" s="2"/>
      <c r="O25" s="2"/>
      <c r="P25" s="2"/>
    </row>
    <row r="26" spans="1:16" ht="21" thickBot="1">
      <c r="A26" s="12" t="s">
        <v>20</v>
      </c>
      <c r="B26" s="13"/>
      <c r="C26" s="13"/>
      <c r="D26" s="13"/>
      <c r="E26" s="14"/>
      <c r="F26" s="2"/>
      <c r="G26" s="2"/>
      <c r="H26" s="53" t="s">
        <v>24</v>
      </c>
      <c r="I26" s="53" t="s">
        <v>24</v>
      </c>
      <c r="L26" s="2"/>
      <c r="M26" s="2"/>
      <c r="N26" s="2"/>
      <c r="O26" s="2"/>
      <c r="P26" s="2"/>
    </row>
    <row r="27" spans="1:16" ht="26.25" thickBot="1">
      <c r="A27" s="2"/>
      <c r="B27" s="2"/>
      <c r="C27" s="79" t="s">
        <v>23</v>
      </c>
      <c r="D27" s="38" t="s">
        <v>16</v>
      </c>
      <c r="E27" s="39" t="s">
        <v>17</v>
      </c>
      <c r="F27" s="40" t="s">
        <v>18</v>
      </c>
      <c r="G27" s="2"/>
      <c r="H27" s="67" t="s">
        <v>16</v>
      </c>
      <c r="I27" s="69" t="s">
        <v>17</v>
      </c>
      <c r="L27" s="2"/>
      <c r="M27" s="2"/>
      <c r="N27" s="2"/>
      <c r="O27" s="2"/>
      <c r="P27" s="2"/>
    </row>
    <row r="28" spans="3:16" ht="16.5" thickBot="1">
      <c r="C28" s="76" t="s">
        <v>14</v>
      </c>
      <c r="D28" s="34">
        <f>E17</f>
        <v>4180</v>
      </c>
      <c r="E28" s="35">
        <f>H6</f>
        <v>918.732375</v>
      </c>
      <c r="F28" s="63">
        <f>D28+E28</f>
        <v>5098.732375</v>
      </c>
      <c r="G28" s="4"/>
      <c r="H28" s="66">
        <f>3*D28</f>
        <v>12540</v>
      </c>
      <c r="I28" s="68">
        <f>3*E28</f>
        <v>2756.197125</v>
      </c>
      <c r="L28" s="2"/>
      <c r="M28" s="2"/>
      <c r="N28" s="2"/>
      <c r="O28" s="2"/>
      <c r="P28" s="2"/>
    </row>
    <row r="29" spans="3:16" ht="13.5" thickBot="1">
      <c r="C29" s="77" t="s">
        <v>15</v>
      </c>
      <c r="D29" s="41">
        <v>0</v>
      </c>
      <c r="E29" s="42">
        <f>H6</f>
        <v>918.732375</v>
      </c>
      <c r="F29" s="64">
        <f>D29+E29</f>
        <v>918.732375</v>
      </c>
      <c r="G29" s="4"/>
      <c r="L29" s="2"/>
      <c r="M29" s="2"/>
      <c r="N29" s="2"/>
      <c r="O29" s="2"/>
      <c r="P29" s="2"/>
    </row>
    <row r="30" spans="3:16" ht="12.75">
      <c r="C30" s="2"/>
      <c r="D30" s="2"/>
      <c r="E30" s="2"/>
      <c r="F30" s="65"/>
      <c r="G30" s="4"/>
      <c r="L30" s="2"/>
      <c r="M30" s="2"/>
      <c r="N30" s="2"/>
      <c r="O30" s="2"/>
      <c r="P30" s="2"/>
    </row>
    <row r="31" spans="7:16" ht="12.75">
      <c r="G31" s="5"/>
      <c r="L31" s="2"/>
      <c r="M31" s="2"/>
      <c r="N31" s="2"/>
      <c r="O31" s="2"/>
      <c r="P31" s="2"/>
    </row>
    <row r="32" spans="1:16" ht="21" thickBot="1">
      <c r="A32" s="10" t="s">
        <v>21</v>
      </c>
      <c r="B32" s="10"/>
      <c r="C32" s="10"/>
      <c r="D32" s="11"/>
      <c r="G32" s="2"/>
      <c r="L32" s="2"/>
      <c r="M32" s="2"/>
      <c r="N32" s="2"/>
      <c r="O32" s="2"/>
      <c r="P32" s="2"/>
    </row>
    <row r="33" spans="5:16" ht="12.75">
      <c r="E33" s="37"/>
      <c r="F33" s="48"/>
      <c r="G33" s="49" t="s">
        <v>23</v>
      </c>
      <c r="I33" s="53" t="s">
        <v>24</v>
      </c>
      <c r="L33" s="2"/>
      <c r="M33" s="2"/>
      <c r="N33" s="2"/>
      <c r="O33" s="2"/>
      <c r="P33" s="2"/>
    </row>
    <row r="34" spans="1:16" ht="20.25">
      <c r="A34" s="9"/>
      <c r="E34" s="50" t="s">
        <v>22</v>
      </c>
      <c r="F34" s="36"/>
      <c r="G34" s="56">
        <f>F22-F28</f>
        <v>-87.46487499999876</v>
      </c>
      <c r="I34" s="54">
        <f>G34*3</f>
        <v>-262.39462499999627</v>
      </c>
      <c r="L34" s="2"/>
      <c r="M34" s="2"/>
      <c r="N34" s="2"/>
      <c r="O34" s="2"/>
      <c r="P34" s="2"/>
    </row>
    <row r="35" spans="5:16" ht="21" thickBot="1">
      <c r="E35" s="51" t="s">
        <v>25</v>
      </c>
      <c r="F35" s="52"/>
      <c r="G35" s="57">
        <f>F23-F29</f>
        <v>4092.535125000001</v>
      </c>
      <c r="I35" s="55">
        <f>G35*3</f>
        <v>12277.605375000003</v>
      </c>
      <c r="L35" s="2"/>
      <c r="M35" s="2"/>
      <c r="N35" s="2"/>
      <c r="O35" s="2"/>
      <c r="P35" s="2"/>
    </row>
    <row r="36" spans="12:16" ht="12.75">
      <c r="L36" s="2"/>
      <c r="M36" s="2"/>
      <c r="N36" s="2"/>
      <c r="O36" s="2"/>
      <c r="P36" s="2"/>
    </row>
    <row r="37" spans="12:16" ht="12.75"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L38" s="1"/>
      <c r="M38" s="2"/>
      <c r="N38" s="2"/>
      <c r="O38" s="2"/>
      <c r="P38" s="2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DavidNekola</dc:creator>
  <cp:keywords/>
  <dc:description/>
  <cp:lastModifiedBy>DavidNekola</cp:lastModifiedBy>
  <cp:lastPrinted>2010-11-01T18:39:31Z</cp:lastPrinted>
  <dcterms:created xsi:type="dcterms:W3CDTF">2010-09-27T07:40:18Z</dcterms:created>
  <dcterms:modified xsi:type="dcterms:W3CDTF">2010-11-01T21:23:49Z</dcterms:modified>
  <cp:category/>
  <cp:version/>
  <cp:contentType/>
  <cp:contentStatus/>
</cp:coreProperties>
</file>